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'0503738'!$C$78:$N$87</definedName>
    <definedName name="T_22018007222" localSheetId="0">'0503738'!$B$24:$V$24</definedName>
    <definedName name="T_22018007241" localSheetId="0">'0503738'!$B$49:$V$49</definedName>
    <definedName name="T_22018007260" localSheetId="0">'0503738'!$B$27:$V$27</definedName>
    <definedName name="T_22018007279" localSheetId="0">'0503738'!$B$52:$V$52</definedName>
    <definedName name="T_22018007298" localSheetId="0">'0503738'!$B$42:$V$42</definedName>
    <definedName name="T_22018007317" localSheetId="0">'0503738'!$B$39:$V$39</definedName>
    <definedName name="T_22018007336" localSheetId="0">'0503738'!$B$45:$V$45</definedName>
    <definedName name="TR_22018007212" localSheetId="0">'0503738'!$C$78:$N$87</definedName>
    <definedName name="TR_22018007222_1817612046" localSheetId="0">'0503738'!$B$24:$V$24</definedName>
    <definedName name="TR_22018007241" localSheetId="0">'0503738'!$B$49:$V$49</definedName>
    <definedName name="TR_22018007260" localSheetId="0">'0503738'!$B$27:$V$27</definedName>
    <definedName name="TR_22018007279" localSheetId="0">'0503738'!$B$52:$V$52</definedName>
    <definedName name="TR_22018007298" localSheetId="0">'0503738'!$B$42:$V$42</definedName>
    <definedName name="TR_22018007317" localSheetId="0">'0503738'!$B$39:$V$39</definedName>
    <definedName name="TR_22018007336" localSheetId="0">'0503738'!$B$45:$V$45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2"/>
  <c r="R61"/>
  <c r="Q61"/>
  <c r="Q51"/>
  <c r="R47"/>
  <c r="Q47"/>
  <c r="O47"/>
  <c r="N47"/>
  <c r="M47"/>
  <c r="L47"/>
  <c r="I47"/>
  <c r="R37"/>
  <c r="R36" s="1"/>
  <c r="Q37"/>
  <c r="Q36"/>
  <c r="P36"/>
  <c r="O36"/>
  <c r="N36"/>
  <c r="M36"/>
  <c r="L36"/>
  <c r="I36"/>
  <c r="T27"/>
  <c r="R27"/>
  <c r="R26" s="1"/>
  <c r="Q27"/>
  <c r="Q26" s="1"/>
  <c r="P26"/>
  <c r="O26"/>
  <c r="N26"/>
  <c r="M26"/>
  <c r="L26"/>
  <c r="K26"/>
  <c r="J26"/>
  <c r="I26"/>
  <c r="T24"/>
  <c r="R24"/>
  <c r="R23" s="1"/>
  <c r="Q24"/>
  <c r="Q23"/>
  <c r="Q62" s="1"/>
  <c r="P23"/>
  <c r="P62" s="1"/>
  <c r="O23"/>
  <c r="O62" s="1"/>
  <c r="N23"/>
  <c r="N62" s="1"/>
  <c r="M23"/>
  <c r="M62" s="1"/>
  <c r="L23"/>
  <c r="I23"/>
  <c r="I62" s="1"/>
  <c r="R62" l="1"/>
</calcChain>
</file>

<file path=xl/sharedStrings.xml><?xml version="1.0" encoding="utf-8"?>
<sst xmlns="http://schemas.openxmlformats.org/spreadsheetml/2006/main" count="234" uniqueCount="142">
  <si>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</si>
  <si>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</si>
  <si>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</si>
  <si>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</si>
  <si>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</si>
  <si>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</si>
  <si>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</si>
  <si>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</si>
  <si>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</si>
  <si>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</si>
  <si>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</si>
  <si>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</si>
  <si>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</si>
  <si>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</si>
  <si>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</si>
  <si>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</si>
  <si>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</si>
  <si>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</si>
  <si>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</si>
  <si>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</si>
  <si>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</si>
  <si>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</si>
  <si>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</si>
  <si>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</si>
  <si>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</si>
  <si>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</si>
  <si>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</si>
  <si>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</si>
  <si>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</si>
  <si>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</si>
  <si>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</si>
  <si>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</si>
  <si>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</si>
  <si>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</si>
  <si>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3128030117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</si>
  <si>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</si>
  <si>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</si>
  <si>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</si>
  <si>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</si>
  <si>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</si>
  <si>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</si>
  <si>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</si>
  <si>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</si>
  <si>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</si>
  <si>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</si>
  <si>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</si>
  <si>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</si>
  <si>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</si>
  <si>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</si>
  <si>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</si>
  <si>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</si>
  <si>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</si>
  <si>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</si>
  <si>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</si>
  <si>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</si>
  <si>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</si>
  <si>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</si>
  <si>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</si>
  <si>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</si>
  <si>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</si>
  <si>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</si>
  <si>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</si>
  <si>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</si>
  <si>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</si>
  <si>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</si>
  <si>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</si>
  <si>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</si>
  <si>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</si>
  <si>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</si>
  <si>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</si>
  <si>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</si>
  <si>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</si>
  <si>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</si>
  <si>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</si>
  <si>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</si>
  <si>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</si>
  <si>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</si>
  <si>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</si>
  <si>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</si>
  <si>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Прочая закупка товаров, работ и услуг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</si>
  <si>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</si>
  <si>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</si>
  <si>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</si>
  <si>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</si>
  <si>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</si>
  <si>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</si>
  <si>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</si>
  <si>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</si>
  <si>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</si>
  <si>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</si>
  <si>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</si>
  <si>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</si>
  <si>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</si>
  <si>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</si>
  <si>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</si>
  <si>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</si>
  <si>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</si>
  <si>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</si>
  <si>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</si>
  <si>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</si>
  <si>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</si>
  <si>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</si>
  <si>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</si>
  <si>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</si>
  <si>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</si>
  <si>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</si>
  <si>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</si>
  <si>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</si>
  <si>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</si>
  <si>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</si>
  <si>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Веретенникова Ж.А.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</si>
  <si>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</si>
  <si>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</si>
  <si>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</si>
  <si>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</si>
  <si>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</si>
  <si>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</si>
  <si>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</si>
  <si>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</si>
  <si>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</si>
  <si>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</si>
  <si>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</si>
  <si>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</si>
  <si>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</si>
  <si>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</si>
  <si>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</si>
  <si>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</si>
  <si>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</si>
  <si>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</si>
  <si>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</si>
  <si>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</si>
  <si>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</si>
  <si>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</si>
  <si>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</si>
  <si>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</si>
  <si>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</si>
  <si>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</si>
  <si>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</si>
  <si>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главный специалист</t>
  </si>
  <si>
    <t>Логвинова Т.Н.</t>
  </si>
  <si>
    <t>47-36-02</t>
  </si>
  <si>
    <t>"_31_" __января__2022__г.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</si>
</sst>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75</xdr:row>
      <xdr:rowOff>38100</xdr:rowOff>
    </xdr:from>
    <xdr:to>
      <xdr:col>8</xdr:col>
      <xdr:colOff>352425</xdr:colOff>
      <xdr:row>75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2496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8"/>
  <sheetViews>
    <sheetView tabSelected="1" topLeftCell="A18" workbookViewId="0">
      <selection activeCell="L26" sqref="L2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136</v>
      </c>
      <c r="S10" s="7"/>
      <c r="T10" s="7" t="s">
        <v>29</v>
      </c>
      <c r="U10" s="7"/>
    </row>
    <row r="11" spans="2:21" ht="15" customHeight="1">
      <c r="B11" s="249" t="s">
        <v>30</v>
      </c>
      <c r="C11" s="249"/>
      <c r="D11" s="249"/>
      <c r="E11" s="249"/>
      <c r="F11" s="12"/>
      <c r="G11" s="28"/>
      <c r="H11" s="252" t="s">
        <v>31</v>
      </c>
      <c r="I11" s="252"/>
      <c r="J11" s="252"/>
      <c r="K11" s="252"/>
      <c r="L11" s="252"/>
      <c r="M11" s="252"/>
      <c r="N11" s="252"/>
      <c r="O11" s="252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49" t="s">
        <v>36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37</v>
      </c>
      <c r="T12" s="7" t="s">
        <v>38</v>
      </c>
      <c r="U12" s="7"/>
    </row>
    <row r="13" spans="2:21" ht="15" customHeight="1">
      <c r="B13" s="249" t="s">
        <v>39</v>
      </c>
      <c r="C13" s="249"/>
      <c r="D13" s="249"/>
      <c r="E13" s="249"/>
      <c r="F13" s="12"/>
      <c r="G13" s="28"/>
      <c r="H13" s="252" t="s">
        <v>40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41</v>
      </c>
      <c r="U13" s="7"/>
    </row>
    <row r="14" spans="2:21" ht="12.75" customHeight="1">
      <c r="B14" s="249" t="s">
        <v>42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49" t="s">
        <v>45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1" t="s">
        <v>50</v>
      </c>
      <c r="C17" s="200" t="s">
        <v>51</v>
      </c>
      <c r="D17" s="192" t="s">
        <v>52</v>
      </c>
      <c r="E17" s="219"/>
      <c r="F17" s="219"/>
      <c r="G17" s="219"/>
      <c r="H17" s="197"/>
      <c r="I17" s="192" t="s">
        <v>53</v>
      </c>
      <c r="J17" s="219"/>
      <c r="K17" s="197"/>
      <c r="L17" s="179" t="s">
        <v>54</v>
      </c>
      <c r="M17" s="180"/>
      <c r="N17" s="180"/>
      <c r="O17" s="181"/>
      <c r="P17" s="190" t="s">
        <v>55</v>
      </c>
      <c r="Q17" s="179" t="s">
        <v>56</v>
      </c>
      <c r="R17" s="180"/>
      <c r="S17" s="7"/>
      <c r="T17" s="39" t="s">
        <v>57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58</v>
      </c>
      <c r="M18" s="195" t="s">
        <v>59</v>
      </c>
      <c r="N18" s="196"/>
      <c r="O18" s="197" t="s">
        <v>60</v>
      </c>
      <c r="P18" s="191"/>
      <c r="Q18" s="200" t="s">
        <v>61</v>
      </c>
      <c r="R18" s="192" t="s">
        <v>62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63</v>
      </c>
      <c r="N19" s="200" t="s">
        <v>64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37" t="s">
        <v>26</v>
      </c>
      <c r="E22" s="238"/>
      <c r="F22" s="238"/>
      <c r="G22" s="238"/>
      <c r="H22" s="239"/>
      <c r="I22" s="179" t="s">
        <v>67</v>
      </c>
      <c r="J22" s="180"/>
      <c r="K22" s="181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2" t="s">
        <v>76</v>
      </c>
      <c r="E23" s="183"/>
      <c r="F23" s="183"/>
      <c r="G23" s="183"/>
      <c r="H23" s="184"/>
      <c r="I23" s="240">
        <f>SUM(I24:I25)</f>
        <v>877128</v>
      </c>
      <c r="J23" s="241"/>
      <c r="K23" s="242"/>
      <c r="L23" s="51">
        <f t="shared" ref="L23:R23" si="0">SUM(L24:L25)</f>
        <v>0</v>
      </c>
      <c r="M23" s="52">
        <f t="shared" si="0"/>
        <v>765687.51</v>
      </c>
      <c r="N23" s="53">
        <f t="shared" si="0"/>
        <v>0</v>
      </c>
      <c r="O23" s="52">
        <f t="shared" si="0"/>
        <v>765687.51</v>
      </c>
      <c r="P23" s="52">
        <f t="shared" si="0"/>
        <v>765687.51</v>
      </c>
      <c r="Q23" s="52">
        <f t="shared" si="0"/>
        <v>0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 ht="23.25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43">
        <v>877128</v>
      </c>
      <c r="J24" s="244"/>
      <c r="K24" s="245"/>
      <c r="L24" s="60">
        <v>0</v>
      </c>
      <c r="M24" s="60">
        <v>765687.51</v>
      </c>
      <c r="N24" s="61">
        <v>0</v>
      </c>
      <c r="O24" s="62">
        <v>765687.51</v>
      </c>
      <c r="P24" s="60">
        <v>765687.51</v>
      </c>
      <c r="Q24" s="63">
        <f>M24-P24</f>
        <v>0</v>
      </c>
      <c r="R24" s="64">
        <f>O24-P24</f>
        <v>0</v>
      </c>
      <c r="S24" s="40" t="s">
        <v>81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6"/>
      <c r="J25" s="247"/>
      <c r="K25" s="248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82</v>
      </c>
      <c r="C26" s="74" t="s">
        <v>83</v>
      </c>
      <c r="D26" s="205" t="s">
        <v>76</v>
      </c>
      <c r="E26" s="206"/>
      <c r="F26" s="206"/>
      <c r="G26" s="206"/>
      <c r="H26" s="207"/>
      <c r="I26" s="228">
        <f t="shared" ref="I26:R26" si="1">SUM(I27:I28)</f>
        <v>0</v>
      </c>
      <c r="J26" s="229">
        <f t="shared" si="1"/>
        <v>0</v>
      </c>
      <c r="K26" s="230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83</v>
      </c>
      <c r="D27" s="81"/>
      <c r="E27" s="82"/>
      <c r="F27" s="82"/>
      <c r="G27" s="82"/>
      <c r="H27" s="83"/>
      <c r="I27" s="231"/>
      <c r="J27" s="232"/>
      <c r="K27" s="233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4"/>
      <c r="J28" s="235"/>
      <c r="K28" s="236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84</v>
      </c>
      <c r="S29" s="48"/>
      <c r="T29" s="48"/>
      <c r="U29" s="48"/>
      <c r="V29" s="48"/>
    </row>
    <row r="30" spans="2:22" ht="15" customHeight="1">
      <c r="B30" s="181" t="s">
        <v>50</v>
      </c>
      <c r="C30" s="200" t="s">
        <v>51</v>
      </c>
      <c r="D30" s="192" t="s">
        <v>85</v>
      </c>
      <c r="E30" s="219"/>
      <c r="F30" s="219"/>
      <c r="G30" s="219"/>
      <c r="H30" s="197"/>
      <c r="I30" s="192" t="s">
        <v>86</v>
      </c>
      <c r="J30" s="219"/>
      <c r="K30" s="197"/>
      <c r="L30" s="179" t="s">
        <v>54</v>
      </c>
      <c r="M30" s="180"/>
      <c r="N30" s="180"/>
      <c r="O30" s="181"/>
      <c r="P30" s="190" t="s">
        <v>55</v>
      </c>
      <c r="Q30" s="179" t="s">
        <v>56</v>
      </c>
      <c r="R30" s="180"/>
      <c r="S30" s="48"/>
      <c r="T30" s="48"/>
      <c r="U30" s="48"/>
      <c r="V30" s="48"/>
    </row>
    <row r="31" spans="2:22">
      <c r="B31" s="217"/>
      <c r="C31" s="201"/>
      <c r="D31" s="193"/>
      <c r="E31" s="220"/>
      <c r="F31" s="220"/>
      <c r="G31" s="220"/>
      <c r="H31" s="198"/>
      <c r="I31" s="193"/>
      <c r="J31" s="220"/>
      <c r="K31" s="198"/>
      <c r="L31" s="192" t="s">
        <v>58</v>
      </c>
      <c r="M31" s="195" t="s">
        <v>59</v>
      </c>
      <c r="N31" s="196"/>
      <c r="O31" s="197" t="s">
        <v>60</v>
      </c>
      <c r="P31" s="191"/>
      <c r="Q31" s="200" t="s">
        <v>61</v>
      </c>
      <c r="R31" s="192" t="s">
        <v>62</v>
      </c>
      <c r="S31" s="48"/>
      <c r="T31" s="48"/>
      <c r="U31" s="48"/>
      <c r="V31" s="48"/>
    </row>
    <row r="32" spans="2:22">
      <c r="B32" s="217"/>
      <c r="C32" s="201"/>
      <c r="D32" s="193"/>
      <c r="E32" s="220"/>
      <c r="F32" s="220"/>
      <c r="G32" s="220"/>
      <c r="H32" s="198"/>
      <c r="I32" s="193"/>
      <c r="J32" s="220"/>
      <c r="K32" s="198"/>
      <c r="L32" s="193"/>
      <c r="M32" s="200" t="s">
        <v>63</v>
      </c>
      <c r="N32" s="200" t="s">
        <v>64</v>
      </c>
      <c r="O32" s="198"/>
      <c r="P32" s="191"/>
      <c r="Q32" s="201"/>
      <c r="R32" s="202"/>
      <c r="S32" s="48"/>
      <c r="T32" s="48"/>
      <c r="U32" s="48"/>
      <c r="V32" s="48"/>
    </row>
    <row r="33" spans="2:22">
      <c r="B33" s="217"/>
      <c r="C33" s="201"/>
      <c r="D33" s="193"/>
      <c r="E33" s="220"/>
      <c r="F33" s="220"/>
      <c r="G33" s="220"/>
      <c r="H33" s="198"/>
      <c r="I33" s="193"/>
      <c r="J33" s="220"/>
      <c r="K33" s="198"/>
      <c r="L33" s="193"/>
      <c r="M33" s="201"/>
      <c r="N33" s="203"/>
      <c r="O33" s="198"/>
      <c r="P33" s="191"/>
      <c r="Q33" s="201"/>
      <c r="R33" s="202"/>
      <c r="S33" s="48"/>
      <c r="T33" s="48"/>
      <c r="U33" s="48"/>
      <c r="V33" s="48"/>
    </row>
    <row r="34" spans="2:22">
      <c r="B34" s="217"/>
      <c r="C34" s="218"/>
      <c r="D34" s="194"/>
      <c r="E34" s="221"/>
      <c r="F34" s="221"/>
      <c r="G34" s="221"/>
      <c r="H34" s="199"/>
      <c r="I34" s="194"/>
      <c r="J34" s="221"/>
      <c r="K34" s="199"/>
      <c r="L34" s="194"/>
      <c r="M34" s="201"/>
      <c r="N34" s="204"/>
      <c r="O34" s="199"/>
      <c r="P34" s="191"/>
      <c r="Q34" s="201"/>
      <c r="R34" s="202"/>
      <c r="S34" s="48"/>
      <c r="T34" s="48"/>
      <c r="U34" s="48"/>
      <c r="V34" s="48"/>
    </row>
    <row r="35" spans="2:22" ht="15.75" thickBot="1">
      <c r="B35" s="41" t="s">
        <v>65</v>
      </c>
      <c r="C35" s="44" t="s">
        <v>66</v>
      </c>
      <c r="D35" s="176" t="s">
        <v>26</v>
      </c>
      <c r="E35" s="177"/>
      <c r="F35" s="177"/>
      <c r="G35" s="177"/>
      <c r="H35" s="178"/>
      <c r="I35" s="179" t="s">
        <v>67</v>
      </c>
      <c r="J35" s="180"/>
      <c r="K35" s="181"/>
      <c r="L35" s="43" t="s">
        <v>7</v>
      </c>
      <c r="M35" s="44" t="s">
        <v>68</v>
      </c>
      <c r="N35" s="45" t="s">
        <v>69</v>
      </c>
      <c r="O35" s="44" t="s">
        <v>70</v>
      </c>
      <c r="P35" s="46" t="s">
        <v>71</v>
      </c>
      <c r="Q35" s="44" t="s">
        <v>72</v>
      </c>
      <c r="R35" s="47" t="s">
        <v>73</v>
      </c>
      <c r="S35" s="48"/>
      <c r="T35" s="48"/>
      <c r="U35" s="48"/>
      <c r="V35" s="48"/>
    </row>
    <row r="36" spans="2:22" ht="57">
      <c r="B36" s="103" t="s">
        <v>87</v>
      </c>
      <c r="C36" s="50" t="s">
        <v>88</v>
      </c>
      <c r="D36" s="182" t="s">
        <v>76</v>
      </c>
      <c r="E36" s="183"/>
      <c r="F36" s="183"/>
      <c r="G36" s="183"/>
      <c r="H36" s="184"/>
      <c r="I36" s="226">
        <f>I37+I61</f>
        <v>1728469</v>
      </c>
      <c r="J36" s="226"/>
      <c r="K36" s="226"/>
      <c r="L36" s="52">
        <f>L37+L61</f>
        <v>0</v>
      </c>
      <c r="M36" s="52">
        <f>M37+M61</f>
        <v>111440.49</v>
      </c>
      <c r="N36" s="52">
        <f>N37+N61</f>
        <v>0</v>
      </c>
      <c r="O36" s="52">
        <f>O37+O61</f>
        <v>68249.16</v>
      </c>
      <c r="P36" s="52">
        <f>P61</f>
        <v>0</v>
      </c>
      <c r="Q36" s="52">
        <f>Q37+Q61</f>
        <v>111440.49</v>
      </c>
      <c r="R36" s="54">
        <f>R37+R61</f>
        <v>68249.16</v>
      </c>
      <c r="S36" s="48"/>
      <c r="T36" s="48"/>
      <c r="U36" s="48"/>
      <c r="V36" s="48"/>
    </row>
    <row r="37" spans="2:22">
      <c r="B37" s="104" t="s">
        <v>89</v>
      </c>
      <c r="C37" s="74" t="s">
        <v>90</v>
      </c>
      <c r="D37" s="205"/>
      <c r="E37" s="206"/>
      <c r="F37" s="206"/>
      <c r="G37" s="206"/>
      <c r="H37" s="207"/>
      <c r="I37" s="227">
        <v>1728469</v>
      </c>
      <c r="J37" s="227"/>
      <c r="K37" s="227"/>
      <c r="L37" s="105">
        <v>0</v>
      </c>
      <c r="M37" s="105">
        <v>111440.49</v>
      </c>
      <c r="N37" s="105">
        <v>0</v>
      </c>
      <c r="O37" s="105">
        <v>68249.16</v>
      </c>
      <c r="P37" s="106" t="s">
        <v>76</v>
      </c>
      <c r="Q37" s="107">
        <f>M37</f>
        <v>111440.49</v>
      </c>
      <c r="R37" s="108">
        <f>O37</f>
        <v>68249.16</v>
      </c>
      <c r="S37" s="40"/>
      <c r="T37" s="65"/>
      <c r="U37" s="65"/>
      <c r="V37" s="48"/>
    </row>
    <row r="38" spans="2:22" ht="45.75">
      <c r="B38" s="109" t="s">
        <v>91</v>
      </c>
      <c r="C38" s="74" t="s">
        <v>92</v>
      </c>
      <c r="D38" s="205" t="s">
        <v>76</v>
      </c>
      <c r="E38" s="206"/>
      <c r="F38" s="206"/>
      <c r="G38" s="206"/>
      <c r="H38" s="207"/>
      <c r="I38" s="225">
        <v>0</v>
      </c>
      <c r="J38" s="225"/>
      <c r="K38" s="225"/>
      <c r="L38" s="110">
        <v>0</v>
      </c>
      <c r="M38" s="110">
        <v>0</v>
      </c>
      <c r="N38" s="110">
        <v>0</v>
      </c>
      <c r="O38" s="110">
        <v>0</v>
      </c>
      <c r="P38" s="106" t="s">
        <v>76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92</v>
      </c>
      <c r="D39" s="114"/>
      <c r="E39" s="115"/>
      <c r="F39" s="115"/>
      <c r="G39" s="115"/>
      <c r="H39" s="116"/>
      <c r="I39" s="211"/>
      <c r="J39" s="212"/>
      <c r="K39" s="213"/>
      <c r="L39" s="117"/>
      <c r="M39" s="117"/>
      <c r="N39" s="117"/>
      <c r="O39" s="117"/>
      <c r="P39" s="118" t="s">
        <v>76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8"/>
      <c r="J40" s="209"/>
      <c r="K40" s="210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93</v>
      </c>
      <c r="C41" s="74" t="s">
        <v>94</v>
      </c>
      <c r="D41" s="205" t="s">
        <v>76</v>
      </c>
      <c r="E41" s="206"/>
      <c r="F41" s="206"/>
      <c r="G41" s="206"/>
      <c r="H41" s="207"/>
      <c r="I41" s="208">
        <v>0</v>
      </c>
      <c r="J41" s="209"/>
      <c r="K41" s="210"/>
      <c r="L41" s="110">
        <v>0</v>
      </c>
      <c r="M41" s="110">
        <v>0</v>
      </c>
      <c r="N41" s="110">
        <v>0</v>
      </c>
      <c r="O41" s="110">
        <v>0</v>
      </c>
      <c r="P41" s="106" t="s">
        <v>76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94</v>
      </c>
      <c r="D42" s="114"/>
      <c r="E42" s="115"/>
      <c r="F42" s="115"/>
      <c r="G42" s="115"/>
      <c r="H42" s="116"/>
      <c r="I42" s="211"/>
      <c r="J42" s="212"/>
      <c r="K42" s="213"/>
      <c r="L42" s="117"/>
      <c r="M42" s="117"/>
      <c r="N42" s="117"/>
      <c r="O42" s="117"/>
      <c r="P42" s="118" t="s">
        <v>76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8"/>
      <c r="J43" s="209"/>
      <c r="K43" s="210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95</v>
      </c>
      <c r="C44" s="74" t="s">
        <v>96</v>
      </c>
      <c r="D44" s="205" t="s">
        <v>76</v>
      </c>
      <c r="E44" s="206"/>
      <c r="F44" s="206"/>
      <c r="G44" s="206"/>
      <c r="H44" s="207"/>
      <c r="I44" s="208">
        <v>0</v>
      </c>
      <c r="J44" s="209"/>
      <c r="K44" s="210"/>
      <c r="L44" s="110">
        <v>0</v>
      </c>
      <c r="M44" s="110">
        <v>0</v>
      </c>
      <c r="N44" s="110">
        <v>0</v>
      </c>
      <c r="O44" s="110">
        <v>0</v>
      </c>
      <c r="P44" s="106" t="s">
        <v>76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96</v>
      </c>
      <c r="D45" s="114"/>
      <c r="E45" s="115"/>
      <c r="F45" s="115"/>
      <c r="G45" s="115"/>
      <c r="H45" s="116"/>
      <c r="I45" s="211"/>
      <c r="J45" s="212"/>
      <c r="K45" s="213"/>
      <c r="L45" s="117"/>
      <c r="M45" s="117"/>
      <c r="N45" s="117"/>
      <c r="O45" s="117"/>
      <c r="P45" s="118" t="s">
        <v>76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8"/>
      <c r="J46" s="209"/>
      <c r="K46" s="210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97</v>
      </c>
      <c r="C47" s="74" t="s">
        <v>98</v>
      </c>
      <c r="D47" s="205" t="s">
        <v>76</v>
      </c>
      <c r="E47" s="206"/>
      <c r="F47" s="206"/>
      <c r="G47" s="206"/>
      <c r="H47" s="207"/>
      <c r="I47" s="222">
        <f>I48+I51</f>
        <v>0</v>
      </c>
      <c r="J47" s="223"/>
      <c r="K47" s="224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76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99</v>
      </c>
      <c r="C48" s="74" t="s">
        <v>100</v>
      </c>
      <c r="D48" s="205" t="s">
        <v>76</v>
      </c>
      <c r="E48" s="206"/>
      <c r="F48" s="206"/>
      <c r="G48" s="206"/>
      <c r="H48" s="207"/>
      <c r="I48" s="208">
        <v>0</v>
      </c>
      <c r="J48" s="209"/>
      <c r="K48" s="210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100</v>
      </c>
      <c r="D49" s="114"/>
      <c r="E49" s="115"/>
      <c r="F49" s="115"/>
      <c r="G49" s="115"/>
      <c r="H49" s="116"/>
      <c r="I49" s="211"/>
      <c r="J49" s="212"/>
      <c r="K49" s="213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8"/>
      <c r="J50" s="209"/>
      <c r="K50" s="210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101</v>
      </c>
      <c r="C51" s="74" t="s">
        <v>102</v>
      </c>
      <c r="D51" s="205" t="s">
        <v>76</v>
      </c>
      <c r="E51" s="206"/>
      <c r="F51" s="206"/>
      <c r="G51" s="206"/>
      <c r="H51" s="207"/>
      <c r="I51" s="208">
        <v>0</v>
      </c>
      <c r="J51" s="209"/>
      <c r="K51" s="210"/>
      <c r="L51" s="110">
        <v>0</v>
      </c>
      <c r="M51" s="105">
        <v>0</v>
      </c>
      <c r="N51" s="110">
        <v>0</v>
      </c>
      <c r="O51" s="110">
        <v>0</v>
      </c>
      <c r="P51" s="106" t="s">
        <v>76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102</v>
      </c>
      <c r="D52" s="114"/>
      <c r="E52" s="115"/>
      <c r="F52" s="115"/>
      <c r="G52" s="115"/>
      <c r="H52" s="116"/>
      <c r="I52" s="211"/>
      <c r="J52" s="212"/>
      <c r="K52" s="213"/>
      <c r="L52" s="117"/>
      <c r="M52" s="117"/>
      <c r="N52" s="117"/>
      <c r="O52" s="117"/>
      <c r="P52" s="118" t="s">
        <v>76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4"/>
      <c r="J53" s="215"/>
      <c r="K53" s="216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103</v>
      </c>
      <c r="S54" s="40"/>
      <c r="T54" s="134" t="s">
        <v>104</v>
      </c>
      <c r="U54" s="134"/>
      <c r="V54" s="48"/>
    </row>
    <row r="55" spans="2:22" ht="15" customHeight="1">
      <c r="B55" s="181" t="s">
        <v>50</v>
      </c>
      <c r="C55" s="200" t="s">
        <v>51</v>
      </c>
      <c r="D55" s="192" t="s">
        <v>52</v>
      </c>
      <c r="E55" s="219"/>
      <c r="F55" s="219"/>
      <c r="G55" s="219"/>
      <c r="H55" s="197"/>
      <c r="I55" s="192" t="s">
        <v>86</v>
      </c>
      <c r="J55" s="219"/>
      <c r="K55" s="197"/>
      <c r="L55" s="179" t="s">
        <v>54</v>
      </c>
      <c r="M55" s="180"/>
      <c r="N55" s="180"/>
      <c r="O55" s="181"/>
      <c r="P55" s="190" t="s">
        <v>55</v>
      </c>
      <c r="Q55" s="179" t="s">
        <v>56</v>
      </c>
      <c r="R55" s="180"/>
      <c r="S55" s="40"/>
      <c r="T55" s="135">
        <v>0</v>
      </c>
      <c r="U55" s="135"/>
      <c r="V55" s="48"/>
    </row>
    <row r="56" spans="2:22">
      <c r="B56" s="217"/>
      <c r="C56" s="201"/>
      <c r="D56" s="193"/>
      <c r="E56" s="220"/>
      <c r="F56" s="220"/>
      <c r="G56" s="220"/>
      <c r="H56" s="198"/>
      <c r="I56" s="193"/>
      <c r="J56" s="220"/>
      <c r="K56" s="198"/>
      <c r="L56" s="192" t="s">
        <v>58</v>
      </c>
      <c r="M56" s="195" t="s">
        <v>59</v>
      </c>
      <c r="N56" s="196"/>
      <c r="O56" s="197" t="s">
        <v>60</v>
      </c>
      <c r="P56" s="191"/>
      <c r="Q56" s="200" t="s">
        <v>61</v>
      </c>
      <c r="R56" s="192" t="s">
        <v>62</v>
      </c>
      <c r="S56" s="40"/>
      <c r="T56" s="135">
        <v>0</v>
      </c>
      <c r="U56" s="135"/>
      <c r="V56" s="48"/>
    </row>
    <row r="57" spans="2:22">
      <c r="B57" s="217"/>
      <c r="C57" s="201"/>
      <c r="D57" s="193"/>
      <c r="E57" s="220"/>
      <c r="F57" s="220"/>
      <c r="G57" s="220"/>
      <c r="H57" s="198"/>
      <c r="I57" s="193"/>
      <c r="J57" s="220"/>
      <c r="K57" s="198"/>
      <c r="L57" s="193"/>
      <c r="M57" s="200" t="s">
        <v>63</v>
      </c>
      <c r="N57" s="200" t="s">
        <v>64</v>
      </c>
      <c r="O57" s="198"/>
      <c r="P57" s="191"/>
      <c r="Q57" s="201"/>
      <c r="R57" s="202"/>
      <c r="S57" s="40"/>
      <c r="T57" s="135">
        <v>0</v>
      </c>
      <c r="U57" s="135"/>
      <c r="V57" s="48"/>
    </row>
    <row r="58" spans="2:22">
      <c r="B58" s="217"/>
      <c r="C58" s="201"/>
      <c r="D58" s="193"/>
      <c r="E58" s="220"/>
      <c r="F58" s="220"/>
      <c r="G58" s="220"/>
      <c r="H58" s="198"/>
      <c r="I58" s="193"/>
      <c r="J58" s="220"/>
      <c r="K58" s="198"/>
      <c r="L58" s="193"/>
      <c r="M58" s="201"/>
      <c r="N58" s="203"/>
      <c r="O58" s="198"/>
      <c r="P58" s="191"/>
      <c r="Q58" s="201"/>
      <c r="R58" s="202"/>
      <c r="S58" s="40"/>
      <c r="T58" s="135">
        <v>0</v>
      </c>
      <c r="U58" s="135"/>
      <c r="V58" s="48"/>
    </row>
    <row r="59" spans="2:22">
      <c r="B59" s="217"/>
      <c r="C59" s="218"/>
      <c r="D59" s="194"/>
      <c r="E59" s="221"/>
      <c r="F59" s="221"/>
      <c r="G59" s="221"/>
      <c r="H59" s="199"/>
      <c r="I59" s="194"/>
      <c r="J59" s="221"/>
      <c r="K59" s="199"/>
      <c r="L59" s="194"/>
      <c r="M59" s="201"/>
      <c r="N59" s="204"/>
      <c r="O59" s="199"/>
      <c r="P59" s="191"/>
      <c r="Q59" s="201"/>
      <c r="R59" s="202"/>
      <c r="S59" s="40"/>
      <c r="T59" s="135">
        <v>0</v>
      </c>
      <c r="U59" s="135"/>
      <c r="V59" s="48"/>
    </row>
    <row r="60" spans="2:22" ht="15.75" thickBot="1">
      <c r="B60" s="41" t="s">
        <v>65</v>
      </c>
      <c r="C60" s="46" t="s">
        <v>66</v>
      </c>
      <c r="D60" s="176" t="s">
        <v>26</v>
      </c>
      <c r="E60" s="177"/>
      <c r="F60" s="177"/>
      <c r="G60" s="177"/>
      <c r="H60" s="178"/>
      <c r="I60" s="179" t="s">
        <v>67</v>
      </c>
      <c r="J60" s="180"/>
      <c r="K60" s="181"/>
      <c r="L60" s="43" t="s">
        <v>7</v>
      </c>
      <c r="M60" s="46" t="s">
        <v>68</v>
      </c>
      <c r="N60" s="45" t="s">
        <v>69</v>
      </c>
      <c r="O60" s="46" t="s">
        <v>70</v>
      </c>
      <c r="P60" s="46" t="s">
        <v>71</v>
      </c>
      <c r="Q60" s="46" t="s">
        <v>72</v>
      </c>
      <c r="R60" s="45" t="s">
        <v>73</v>
      </c>
      <c r="S60" s="40"/>
      <c r="T60" s="135">
        <v>0</v>
      </c>
      <c r="U60" s="135"/>
      <c r="V60" s="48"/>
    </row>
    <row r="61" spans="2:22" ht="34.5">
      <c r="B61" s="136" t="s">
        <v>105</v>
      </c>
      <c r="C61" s="50" t="s">
        <v>106</v>
      </c>
      <c r="D61" s="182"/>
      <c r="E61" s="183"/>
      <c r="F61" s="183"/>
      <c r="G61" s="183"/>
      <c r="H61" s="184"/>
      <c r="I61" s="185">
        <v>0</v>
      </c>
      <c r="J61" s="185"/>
      <c r="K61" s="185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107</v>
      </c>
      <c r="C62" s="127" t="s">
        <v>108</v>
      </c>
      <c r="D62" s="186" t="s">
        <v>76</v>
      </c>
      <c r="E62" s="187"/>
      <c r="F62" s="187"/>
      <c r="G62" s="187"/>
      <c r="H62" s="188"/>
      <c r="I62" s="189">
        <f>I23+I26+I36</f>
        <v>2605597</v>
      </c>
      <c r="J62" s="189"/>
      <c r="K62" s="189"/>
      <c r="L62" s="141">
        <f t="shared" ref="L62:R62" si="2">L23+L26+L36</f>
        <v>0</v>
      </c>
      <c r="M62" s="141">
        <f t="shared" si="2"/>
        <v>877128</v>
      </c>
      <c r="N62" s="141">
        <f t="shared" si="2"/>
        <v>0</v>
      </c>
      <c r="O62" s="141">
        <f t="shared" si="2"/>
        <v>833936.67</v>
      </c>
      <c r="P62" s="141">
        <f t="shared" si="2"/>
        <v>765687.51</v>
      </c>
      <c r="Q62" s="141">
        <f t="shared" si="2"/>
        <v>111440.49</v>
      </c>
      <c r="R62" s="142">
        <f t="shared" si="2"/>
        <v>68249.16</v>
      </c>
      <c r="S62" s="48"/>
      <c r="T62" s="48"/>
      <c r="U62" s="48"/>
      <c r="V62" s="48"/>
    </row>
    <row r="64" spans="2:22" s="48" customFormat="1" ht="12.75" customHeight="1">
      <c r="B64" s="48" t="s">
        <v>109</v>
      </c>
      <c r="C64" s="143"/>
      <c r="D64" s="143"/>
      <c r="E64" s="143"/>
      <c r="F64" s="143"/>
      <c r="G64" s="143"/>
      <c r="H64" s="144"/>
      <c r="I64" s="172" t="s">
        <v>110</v>
      </c>
      <c r="J64" s="172"/>
      <c r="K64" s="172"/>
      <c r="L64" s="172"/>
      <c r="M64" s="175" t="s">
        <v>111</v>
      </c>
      <c r="N64" s="175"/>
      <c r="O64" s="145"/>
      <c r="P64" s="172" t="s">
        <v>112</v>
      </c>
      <c r="Q64" s="172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113</v>
      </c>
      <c r="I65" s="174" t="s">
        <v>114</v>
      </c>
      <c r="J65" s="174"/>
      <c r="K65" s="174"/>
      <c r="L65" s="174"/>
      <c r="M65" s="175" t="s">
        <v>115</v>
      </c>
      <c r="N65" s="175"/>
      <c r="O65" s="3" t="s">
        <v>113</v>
      </c>
      <c r="P65" s="171" t="s">
        <v>114</v>
      </c>
      <c r="Q65" s="171"/>
    </row>
    <row r="66" spans="2:18" s="48" customFormat="1" ht="12.75" customHeight="1"/>
    <row r="67" spans="2:18" s="48" customFormat="1" ht="30" customHeight="1">
      <c r="B67" s="48" t="s">
        <v>116</v>
      </c>
      <c r="C67" s="143"/>
      <c r="D67" s="143"/>
      <c r="E67" s="143"/>
      <c r="F67" s="143"/>
      <c r="G67" s="143"/>
      <c r="H67" s="144"/>
      <c r="I67" s="172" t="s">
        <v>43</v>
      </c>
      <c r="J67" s="172"/>
      <c r="K67" s="172"/>
      <c r="L67" s="172"/>
      <c r="M67" s="173" t="s">
        <v>117</v>
      </c>
      <c r="N67" s="173"/>
      <c r="O67" s="262" t="s">
        <v>137</v>
      </c>
      <c r="P67" s="172"/>
      <c r="Q67" s="172"/>
      <c r="R67" s="172"/>
    </row>
    <row r="68" spans="2:18" s="48" customFormat="1" ht="34.5" customHeight="1">
      <c r="B68" s="146" t="s">
        <v>118</v>
      </c>
      <c r="C68" s="143"/>
      <c r="D68" s="143"/>
      <c r="E68" s="143"/>
      <c r="F68" s="143"/>
      <c r="G68" s="143"/>
      <c r="H68" s="3" t="s">
        <v>113</v>
      </c>
      <c r="I68" s="174" t="s">
        <v>114</v>
      </c>
      <c r="J68" s="174"/>
      <c r="K68" s="174"/>
      <c r="L68" s="174"/>
      <c r="O68" s="171" t="s">
        <v>119</v>
      </c>
      <c r="P68" s="171"/>
      <c r="Q68" s="171"/>
      <c r="R68" s="171"/>
    </row>
    <row r="69" spans="2:18" s="48" customFormat="1" ht="12.75" customHeight="1">
      <c r="M69" s="175" t="s">
        <v>120</v>
      </c>
      <c r="N69" s="175"/>
      <c r="O69" s="147" t="s">
        <v>121</v>
      </c>
      <c r="P69" s="144"/>
      <c r="Q69" s="172" t="s">
        <v>122</v>
      </c>
      <c r="R69" s="172"/>
    </row>
    <row r="70" spans="2:18" s="48" customFormat="1" ht="12.75" customHeight="1">
      <c r="O70" s="3" t="s">
        <v>123</v>
      </c>
      <c r="P70" s="3" t="s">
        <v>113</v>
      </c>
      <c r="Q70" s="171" t="s">
        <v>114</v>
      </c>
      <c r="R70" s="171"/>
    </row>
    <row r="71" spans="2:18" s="48" customFormat="1" ht="12.75" customHeight="1">
      <c r="B71" s="48" t="s">
        <v>124</v>
      </c>
      <c r="C71" s="172" t="s">
        <v>138</v>
      </c>
      <c r="D71" s="172"/>
      <c r="E71" s="172"/>
      <c r="F71" s="172"/>
      <c r="G71" s="172"/>
      <c r="H71" s="172"/>
      <c r="I71" s="145"/>
      <c r="J71" s="145"/>
      <c r="K71" s="145"/>
      <c r="L71" s="172" t="s">
        <v>139</v>
      </c>
      <c r="M71" s="172"/>
      <c r="N71" s="263" t="s">
        <v>140</v>
      </c>
      <c r="O71" s="263"/>
    </row>
    <row r="72" spans="2:18" s="48" customFormat="1" ht="12.75" customHeight="1">
      <c r="C72" s="143"/>
      <c r="D72" s="143"/>
      <c r="E72" s="143"/>
      <c r="F72" s="143"/>
      <c r="G72" s="143"/>
      <c r="H72" s="148" t="s">
        <v>123</v>
      </c>
      <c r="I72" s="171" t="s">
        <v>113</v>
      </c>
      <c r="J72" s="171"/>
      <c r="K72" s="171"/>
      <c r="L72" s="171" t="s">
        <v>114</v>
      </c>
      <c r="M72" s="171"/>
      <c r="N72" s="171" t="s">
        <v>125</v>
      </c>
      <c r="O72" s="171"/>
    </row>
    <row r="73" spans="2:18" s="48" customFormat="1" ht="12.75" customHeight="1"/>
    <row r="74" spans="2:18" s="48" customFormat="1" ht="12.75" customHeight="1">
      <c r="B74" s="264" t="s">
        <v>141</v>
      </c>
      <c r="C74" s="264"/>
      <c r="D74" s="264"/>
      <c r="E74" s="264"/>
      <c r="F74" s="264"/>
      <c r="G74" s="264"/>
    </row>
    <row r="75" spans="2:18" s="48" customFormat="1" ht="12.75" hidden="1" customHeight="1" thickBot="1"/>
    <row r="76" spans="2:18" s="48" customFormat="1" ht="48" hidden="1" customHeight="1" thickTop="1" thickBot="1">
      <c r="C76" s="161"/>
      <c r="D76" s="162"/>
      <c r="E76" s="162"/>
      <c r="F76" s="162"/>
      <c r="G76" s="162"/>
      <c r="H76" s="162"/>
      <c r="I76" s="162"/>
      <c r="J76" s="162"/>
      <c r="K76" s="163" t="s">
        <v>126</v>
      </c>
      <c r="L76" s="163"/>
      <c r="M76" s="163"/>
      <c r="N76" s="164"/>
    </row>
    <row r="77" spans="2:18" ht="3.75" hidden="1" customHeight="1" thickTop="1" thickBot="1">
      <c r="C77" s="165"/>
      <c r="D77" s="165"/>
      <c r="E77" s="165"/>
      <c r="F77" s="165"/>
      <c r="G77" s="165"/>
      <c r="H77" s="165"/>
      <c r="I77" s="165"/>
      <c r="J77" s="165"/>
      <c r="K77" s="166"/>
      <c r="L77" s="166"/>
      <c r="M77" s="166"/>
      <c r="N77" s="166"/>
    </row>
    <row r="78" spans="2:18" ht="13.5" hidden="1" customHeight="1" thickTop="1">
      <c r="C78" s="167" t="s">
        <v>127</v>
      </c>
      <c r="D78" s="168"/>
      <c r="E78" s="168"/>
      <c r="F78" s="168"/>
      <c r="G78" s="168"/>
      <c r="H78" s="168"/>
      <c r="I78" s="168"/>
      <c r="J78" s="168"/>
      <c r="K78" s="169"/>
      <c r="L78" s="169"/>
      <c r="M78" s="169"/>
      <c r="N78" s="170"/>
    </row>
    <row r="79" spans="2:18" ht="13.5" hidden="1" customHeight="1">
      <c r="C79" s="149" t="s">
        <v>128</v>
      </c>
      <c r="D79" s="150"/>
      <c r="E79" s="150"/>
      <c r="F79" s="150"/>
      <c r="G79" s="150"/>
      <c r="H79" s="150"/>
      <c r="I79" s="150"/>
      <c r="J79" s="150"/>
      <c r="K79" s="159"/>
      <c r="L79" s="159"/>
      <c r="M79" s="159"/>
      <c r="N79" s="160"/>
    </row>
    <row r="80" spans="2:18" ht="13.5" hidden="1" customHeight="1">
      <c r="C80" s="149" t="s">
        <v>129</v>
      </c>
      <c r="D80" s="150"/>
      <c r="E80" s="150"/>
      <c r="F80" s="150"/>
      <c r="G80" s="150"/>
      <c r="H80" s="150"/>
      <c r="I80" s="150"/>
      <c r="J80" s="150"/>
      <c r="K80" s="151"/>
      <c r="L80" s="151"/>
      <c r="M80" s="151"/>
      <c r="N80" s="152"/>
    </row>
    <row r="81" spans="3:14" ht="13.5" hidden="1" customHeight="1">
      <c r="C81" s="149" t="s">
        <v>130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9"/>
      <c r="L83" s="159"/>
      <c r="M83" s="159"/>
      <c r="N83" s="160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5.75" hidden="1" thickBot="1">
      <c r="C86" s="153" t="s">
        <v>135</v>
      </c>
      <c r="D86" s="154"/>
      <c r="E86" s="154"/>
      <c r="F86" s="154"/>
      <c r="G86" s="154"/>
      <c r="H86" s="154"/>
      <c r="I86" s="154"/>
      <c r="J86" s="154"/>
      <c r="K86" s="155"/>
      <c r="L86" s="155"/>
      <c r="M86" s="155"/>
      <c r="N86" s="156"/>
    </row>
    <row r="87" spans="3:14" ht="3.75" hidden="1" customHeight="1" thickTop="1">
      <c r="C87" s="157"/>
      <c r="D87" s="157"/>
      <c r="E87" s="157"/>
      <c r="F87" s="157"/>
      <c r="G87" s="157"/>
      <c r="H87" s="157"/>
      <c r="I87" s="157"/>
      <c r="J87" s="157"/>
      <c r="K87" s="158"/>
      <c r="L87" s="158"/>
      <c r="M87" s="158"/>
      <c r="N87" s="158"/>
    </row>
    <row r="88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79:J79"/>
    <mergeCell ref="K79:N79"/>
    <mergeCell ref="C80:J80"/>
    <mergeCell ref="K80:N80"/>
    <mergeCell ref="C81:J81"/>
    <mergeCell ref="K81:N81"/>
    <mergeCell ref="B74:G74"/>
    <mergeCell ref="C76:J76"/>
    <mergeCell ref="K76:N76"/>
    <mergeCell ref="C77:J77"/>
    <mergeCell ref="K77:N77"/>
    <mergeCell ref="C78:J78"/>
    <mergeCell ref="K78:N78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'0503738'!TR_22018007222_1817612046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2022-04-04T09:13:17Z</cp:lastPrinted>
  <dcterms:created xsi:type="dcterms:W3CDTF">2022-03-22T11:58:09Z</dcterms:created>
  <dcterms:modified xsi:type="dcterms:W3CDTF">2022-04-04T09:13:18Z</dcterms:modified>
</cp:coreProperties>
</file>