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287212" localSheetId="0">'0503738'!$B$24:$V$24</definedName>
    <definedName name="TR_30200312267_2388287213" localSheetId="0">'0503738'!$B$25:$V$25</definedName>
    <definedName name="TR_30200312267_2388287215" localSheetId="0">'0503738'!$B$26:$V$26</definedName>
    <definedName name="TR_30200312267_2388287216" localSheetId="0">'0503738'!$B$27:$V$27</definedName>
    <definedName name="TR_30200312267_2388287217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2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R66" s="1"/>
  <c r="Q24"/>
  <c r="Q23"/>
  <c r="P23"/>
  <c r="P66" s="1"/>
  <c r="O23"/>
  <c r="O66" s="1"/>
  <c r="N23"/>
  <c r="N66" s="1"/>
  <c r="M23"/>
  <c r="M66" s="1"/>
  <c r="L23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<sst xmlns="http://schemas.openxmlformats.org/spreadsheetml/2006/main" count="250" uniqueCount="151">
  <si>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</si>
  <si>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</si>
  <si>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</si>
  <si>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</si>
  <si>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</si>
  <si>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</si>
  <si>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</si>
  <si>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</si>
  <si>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</si>
  <si>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</si>
  <si>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</si>
  <si>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</si>
  <si>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</si>
  <si>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</si>
  <si>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</si>
  <si>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</si>
  <si>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</si>
  <si>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</si>
  <si>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</si>
  <si>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</si>
  <si>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</si>
  <si>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</si>
  <si>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</si>
  <si>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</si>
  <si>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</si>
  <si>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</si>
  <si>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</si>
  <si>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</si>
  <si>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</si>
  <si>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</si>
  <si>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</si>
  <si>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</si>
  <si>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</si>
  <si>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</si>
  <si>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</si>
  <si>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</si>
  <si>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</si>
  <si>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</si>
  <si>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</si>
  <si>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</si>
  <si>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</si>
  <si>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</si>
  <si>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</si>
  <si>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</si>
  <si>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</si>
  <si>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</si>
  <si>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</si>
  <si>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</si>
  <si>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</si>
  <si>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</si>
  <si>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</si>
  <si>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</si>
  <si>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</si>
  <si>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</si>
  <si>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</si>
  <si>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</si>
  <si>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</si>
  <si>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</si>
  <si>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</si>
  <si>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</si>
  <si>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</si>
  <si>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</si>
  <si>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</si>
  <si>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</si>
  <si>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</si>
  <si>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</si>
  <si>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</si>
  <si>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</si>
  <si>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</si>
  <si>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</si>
  <si>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</si>
  <si>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</si>
  <si>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</si>
  <si>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</si>
  <si>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</si>
  <si>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</si>
  <si>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</si>
  <si>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</si>
  <si>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</si>
  <si>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</si>
  <si>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</si>
  <si>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</si>
  <si>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</si>
  <si>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</si>
  <si>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</si>
  <si>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</si>
  <si>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</si>
  <si>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</si>
  <si>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</si>
  <si>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</si>
  <si>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</si>
  <si>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</si>
  <si>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</si>
  <si>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</si>
  <si>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</si>
  <si>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</si>
  <si>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</si>
  <si>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</si>
  <si>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</si>
  <si>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</si>
  <si>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</si>
  <si>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</si>
  <si>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</si>
  <si>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</si>
  <si>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</si>
  <si>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</si>
  <si>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</si>
  <si>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</si>
  <si>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</si>
  <si>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</si>
  <si>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</si>
  <si>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</si>
  <si>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</si>
  <si>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</si>
  <si>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</si>
  <si>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</si>
  <si>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</si>
  <si>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</si>
  <si>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</si>
  <si>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</si>
  <si>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</si>
  <si>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</si>
  <si>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</si>
  <si>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</si>
  <si>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</si>
  <si>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</si>
  <si>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</si>
  <si>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</si>
  <si>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</si>
  <si>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</si>
  <si>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</si>
  <si>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</si>
  <si>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</si>
  <si>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</si>
  <si>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</si>
  <si>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</si>
  <si>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</si>
  <si>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</si>
  <si>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</si>
  <si>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</si>
  <si>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</si>
  <si>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</si>
  <si>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</si>
  <si>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</si>
  <si>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Н.В.</t>
  </si>
  <si>
    <t>и.о. директора</t>
  </si>
  <si>
    <t>Чайка Е.В.</t>
  </si>
  <si>
    <t>зам.гл.бухгалтера</t>
  </si>
  <si>
    <t>Псарева А.С.</t>
  </si>
  <si>
    <t>22-63-26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</si>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</sst>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N100" sqref="N10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SUM(I24:I29)</f>
        <v>31804798.960000001</v>
      </c>
      <c r="J23" s="247"/>
      <c r="K23" s="248"/>
      <c r="L23" s="51">
        <f t="shared" ref="L23:R23" si="0">SUM(L24:L29)</f>
        <v>0</v>
      </c>
      <c r="M23" s="52">
        <f t="shared" si="0"/>
        <v>31659285.5</v>
      </c>
      <c r="N23" s="53">
        <f t="shared" si="0"/>
        <v>0</v>
      </c>
      <c r="O23" s="52">
        <f t="shared" si="0"/>
        <v>31659285.5</v>
      </c>
      <c r="P23" s="52">
        <f t="shared" si="0"/>
        <v>31659285.5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4">
        <v>20937497.300000001</v>
      </c>
      <c r="J24" s="235"/>
      <c r="K24" s="236"/>
      <c r="L24" s="60">
        <v>0</v>
      </c>
      <c r="M24" s="60">
        <v>20937497.300000001</v>
      </c>
      <c r="N24" s="61">
        <v>0</v>
      </c>
      <c r="O24" s="62">
        <v>20937497.300000001</v>
      </c>
      <c r="P24" s="60">
        <v>20937497.300000001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4">
        <v>6262526.79</v>
      </c>
      <c r="J25" s="235"/>
      <c r="K25" s="236"/>
      <c r="L25" s="60">
        <v>0</v>
      </c>
      <c r="M25" s="60">
        <v>6262526.79</v>
      </c>
      <c r="N25" s="61">
        <v>0</v>
      </c>
      <c r="O25" s="62">
        <v>6262526.79</v>
      </c>
      <c r="P25" s="60">
        <v>6262526.79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4">
        <v>1975177.87</v>
      </c>
      <c r="J26" s="235"/>
      <c r="K26" s="236"/>
      <c r="L26" s="60">
        <v>0</v>
      </c>
      <c r="M26" s="60">
        <v>1876544.76</v>
      </c>
      <c r="N26" s="61">
        <v>0</v>
      </c>
      <c r="O26" s="62">
        <v>1876544.76</v>
      </c>
      <c r="P26" s="60">
        <v>1876544.76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4">
        <v>1894847</v>
      </c>
      <c r="J27" s="235"/>
      <c r="K27" s="236"/>
      <c r="L27" s="60">
        <v>0</v>
      </c>
      <c r="M27" s="60">
        <v>1847966.65</v>
      </c>
      <c r="N27" s="61">
        <v>0</v>
      </c>
      <c r="O27" s="62">
        <v>1847966.65</v>
      </c>
      <c r="P27" s="60">
        <v>1847966.65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4">
        <v>734750</v>
      </c>
      <c r="J28" s="235"/>
      <c r="K28" s="236"/>
      <c r="L28" s="60">
        <v>0</v>
      </c>
      <c r="M28" s="60">
        <v>734750</v>
      </c>
      <c r="N28" s="61">
        <v>0</v>
      </c>
      <c r="O28" s="62">
        <v>734750</v>
      </c>
      <c r="P28" s="60">
        <v>734750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7"/>
      <c r="J29" s="238"/>
      <c r="K29" s="239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5" t="s">
        <v>77</v>
      </c>
      <c r="E30" s="206"/>
      <c r="F30" s="206"/>
      <c r="G30" s="206"/>
      <c r="H30" s="207"/>
      <c r="I30" s="240">
        <f t="shared" ref="I30:R30" si="4">SUM(I31:I32)</f>
        <v>0</v>
      </c>
      <c r="J30" s="241">
        <f t="shared" si="4"/>
        <v>0</v>
      </c>
      <c r="K30" s="242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8"/>
      <c r="J31" s="229"/>
      <c r="K31" s="230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1"/>
      <c r="J32" s="232"/>
      <c r="K32" s="233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1" t="s">
        <v>51</v>
      </c>
      <c r="C34" s="200" t="s">
        <v>52</v>
      </c>
      <c r="D34" s="192" t="s">
        <v>94</v>
      </c>
      <c r="E34" s="219"/>
      <c r="F34" s="219"/>
      <c r="G34" s="219"/>
      <c r="H34" s="197"/>
      <c r="I34" s="192" t="s">
        <v>95</v>
      </c>
      <c r="J34" s="219"/>
      <c r="K34" s="197"/>
      <c r="L34" s="179" t="s">
        <v>55</v>
      </c>
      <c r="M34" s="180"/>
      <c r="N34" s="180"/>
      <c r="O34" s="181"/>
      <c r="P34" s="190" t="s">
        <v>56</v>
      </c>
      <c r="Q34" s="179" t="s">
        <v>57</v>
      </c>
      <c r="R34" s="180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2" t="s">
        <v>59</v>
      </c>
      <c r="M35" s="195" t="s">
        <v>60</v>
      </c>
      <c r="N35" s="196"/>
      <c r="O35" s="197" t="s">
        <v>61</v>
      </c>
      <c r="P35" s="191"/>
      <c r="Q35" s="200" t="s">
        <v>62</v>
      </c>
      <c r="R35" s="192" t="s">
        <v>63</v>
      </c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3"/>
      <c r="M36" s="200" t="s">
        <v>64</v>
      </c>
      <c r="N36" s="200" t="s">
        <v>65</v>
      </c>
      <c r="O36" s="198"/>
      <c r="P36" s="191"/>
      <c r="Q36" s="201"/>
      <c r="R36" s="202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1"/>
      <c r="N37" s="203"/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18"/>
      <c r="D38" s="194"/>
      <c r="E38" s="221"/>
      <c r="F38" s="221"/>
      <c r="G38" s="221"/>
      <c r="H38" s="199"/>
      <c r="I38" s="194"/>
      <c r="J38" s="221"/>
      <c r="K38" s="199"/>
      <c r="L38" s="194"/>
      <c r="M38" s="201"/>
      <c r="N38" s="204"/>
      <c r="O38" s="199"/>
      <c r="P38" s="191"/>
      <c r="Q38" s="201"/>
      <c r="R38" s="202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6" t="s">
        <v>26</v>
      </c>
      <c r="E39" s="177"/>
      <c r="F39" s="177"/>
      <c r="G39" s="177"/>
      <c r="H39" s="178"/>
      <c r="I39" s="179" t="s">
        <v>68</v>
      </c>
      <c r="J39" s="180"/>
      <c r="K39" s="181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2" t="s">
        <v>77</v>
      </c>
      <c r="E40" s="183"/>
      <c r="F40" s="183"/>
      <c r="G40" s="183"/>
      <c r="H40" s="184"/>
      <c r="I40" s="226">
        <f>I41+I65</f>
        <v>67620387</v>
      </c>
      <c r="J40" s="226"/>
      <c r="K40" s="226"/>
      <c r="L40" s="52">
        <f>L41+L65</f>
        <v>0</v>
      </c>
      <c r="M40" s="52">
        <f>M41+M65</f>
        <v>1204062.93</v>
      </c>
      <c r="N40" s="52">
        <f>N41+N65</f>
        <v>0</v>
      </c>
      <c r="O40" s="52">
        <f>O41+O65</f>
        <v>270139.62</v>
      </c>
      <c r="P40" s="52">
        <f>P65</f>
        <v>0</v>
      </c>
      <c r="Q40" s="52">
        <f>Q41+Q65</f>
        <v>1204062.93</v>
      </c>
      <c r="R40" s="54">
        <f>R41+R65</f>
        <v>270139.62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5"/>
      <c r="E41" s="206"/>
      <c r="F41" s="206"/>
      <c r="G41" s="206"/>
      <c r="H41" s="207"/>
      <c r="I41" s="227">
        <v>67620387</v>
      </c>
      <c r="J41" s="227"/>
      <c r="K41" s="227"/>
      <c r="L41" s="105">
        <v>0</v>
      </c>
      <c r="M41" s="105">
        <v>1204062.93</v>
      </c>
      <c r="N41" s="105">
        <v>0</v>
      </c>
      <c r="O41" s="105">
        <v>270139.62</v>
      </c>
      <c r="P41" s="106" t="s">
        <v>77</v>
      </c>
      <c r="Q41" s="107">
        <f>M41</f>
        <v>1204062.93</v>
      </c>
      <c r="R41" s="108">
        <f>O41</f>
        <v>270139.62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5" t="s">
        <v>77</v>
      </c>
      <c r="E42" s="206"/>
      <c r="F42" s="206"/>
      <c r="G42" s="206"/>
      <c r="H42" s="207"/>
      <c r="I42" s="225">
        <v>0</v>
      </c>
      <c r="J42" s="225"/>
      <c r="K42" s="225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5" t="s">
        <v>77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5" t="s">
        <v>77</v>
      </c>
      <c r="E51" s="206"/>
      <c r="F51" s="206"/>
      <c r="G51" s="206"/>
      <c r="H51" s="207"/>
      <c r="I51" s="222">
        <f>I52+I55</f>
        <v>0</v>
      </c>
      <c r="J51" s="223"/>
      <c r="K51" s="224"/>
      <c r="L51" s="123">
        <f>L52+L55</f>
        <v>0</v>
      </c>
      <c r="M51" s="123">
        <f>M52+M55</f>
        <v>1204062.93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1204062.93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5" t="s">
        <v>77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8"/>
      <c r="J54" s="209"/>
      <c r="K54" s="210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5" t="s">
        <v>77</v>
      </c>
      <c r="E55" s="206"/>
      <c r="F55" s="206"/>
      <c r="G55" s="206"/>
      <c r="H55" s="207"/>
      <c r="I55" s="208">
        <v>0</v>
      </c>
      <c r="J55" s="209"/>
      <c r="K55" s="210"/>
      <c r="L55" s="110">
        <v>0</v>
      </c>
      <c r="M55" s="105">
        <v>1204062.93</v>
      </c>
      <c r="N55" s="110">
        <v>0</v>
      </c>
      <c r="O55" s="110">
        <v>0</v>
      </c>
      <c r="P55" s="106" t="s">
        <v>77</v>
      </c>
      <c r="Q55" s="107">
        <f>M55</f>
        <v>1204062.93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1"/>
      <c r="J56" s="212"/>
      <c r="K56" s="213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4"/>
      <c r="J57" s="215"/>
      <c r="K57" s="21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1" t="s">
        <v>51</v>
      </c>
      <c r="C59" s="200" t="s">
        <v>52</v>
      </c>
      <c r="D59" s="192" t="s">
        <v>53</v>
      </c>
      <c r="E59" s="219"/>
      <c r="F59" s="219"/>
      <c r="G59" s="219"/>
      <c r="H59" s="197"/>
      <c r="I59" s="192" t="s">
        <v>95</v>
      </c>
      <c r="J59" s="219"/>
      <c r="K59" s="197"/>
      <c r="L59" s="179" t="s">
        <v>55</v>
      </c>
      <c r="M59" s="180"/>
      <c r="N59" s="180"/>
      <c r="O59" s="181"/>
      <c r="P59" s="190" t="s">
        <v>56</v>
      </c>
      <c r="Q59" s="179" t="s">
        <v>57</v>
      </c>
      <c r="R59" s="180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2" t="s">
        <v>59</v>
      </c>
      <c r="M60" s="195" t="s">
        <v>60</v>
      </c>
      <c r="N60" s="196"/>
      <c r="O60" s="197" t="s">
        <v>61</v>
      </c>
      <c r="P60" s="191"/>
      <c r="Q60" s="200" t="s">
        <v>62</v>
      </c>
      <c r="R60" s="192" t="s">
        <v>63</v>
      </c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3"/>
      <c r="M61" s="200" t="s">
        <v>64</v>
      </c>
      <c r="N61" s="200" t="s">
        <v>65</v>
      </c>
      <c r="O61" s="198"/>
      <c r="P61" s="191"/>
      <c r="Q61" s="201"/>
      <c r="R61" s="202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1"/>
      <c r="N62" s="203"/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18"/>
      <c r="D63" s="194"/>
      <c r="E63" s="221"/>
      <c r="F63" s="221"/>
      <c r="G63" s="221"/>
      <c r="H63" s="199"/>
      <c r="I63" s="194"/>
      <c r="J63" s="221"/>
      <c r="K63" s="199"/>
      <c r="L63" s="194"/>
      <c r="M63" s="201"/>
      <c r="N63" s="204"/>
      <c r="O63" s="199"/>
      <c r="P63" s="191"/>
      <c r="Q63" s="201"/>
      <c r="R63" s="202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6" t="s">
        <v>26</v>
      </c>
      <c r="E64" s="177"/>
      <c r="F64" s="177"/>
      <c r="G64" s="177"/>
      <c r="H64" s="178"/>
      <c r="I64" s="179" t="s">
        <v>68</v>
      </c>
      <c r="J64" s="180"/>
      <c r="K64" s="181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2"/>
      <c r="E65" s="183"/>
      <c r="F65" s="183"/>
      <c r="G65" s="183"/>
      <c r="H65" s="184"/>
      <c r="I65" s="185">
        <v>0</v>
      </c>
      <c r="J65" s="185"/>
      <c r="K65" s="185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6" t="s">
        <v>77</v>
      </c>
      <c r="E66" s="187"/>
      <c r="F66" s="187"/>
      <c r="G66" s="187"/>
      <c r="H66" s="188"/>
      <c r="I66" s="189">
        <f>I23+I30+I40</f>
        <v>99425185.960000008</v>
      </c>
      <c r="J66" s="189"/>
      <c r="K66" s="189"/>
      <c r="L66" s="141">
        <f t="shared" ref="L66:R66" si="5">L23+L30+L40</f>
        <v>0</v>
      </c>
      <c r="M66" s="141">
        <f t="shared" si="5"/>
        <v>32863348.43</v>
      </c>
      <c r="N66" s="141">
        <f t="shared" si="5"/>
        <v>0</v>
      </c>
      <c r="O66" s="141">
        <f t="shared" si="5"/>
        <v>31929425.120000001</v>
      </c>
      <c r="P66" s="141">
        <f t="shared" si="5"/>
        <v>31659285.5</v>
      </c>
      <c r="Q66" s="141">
        <f t="shared" si="5"/>
        <v>1204062.93</v>
      </c>
      <c r="R66" s="142">
        <f t="shared" si="5"/>
        <v>270139.62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2" t="s">
        <v>119</v>
      </c>
      <c r="J68" s="172"/>
      <c r="K68" s="172"/>
      <c r="L68" s="172"/>
      <c r="M68" s="175" t="s">
        <v>120</v>
      </c>
      <c r="N68" s="175"/>
      <c r="O68" s="145"/>
      <c r="P68" s="172" t="s">
        <v>121</v>
      </c>
      <c r="Q68" s="172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4" t="s">
        <v>123</v>
      </c>
      <c r="J69" s="174"/>
      <c r="K69" s="174"/>
      <c r="L69" s="174"/>
      <c r="M69" s="175" t="s">
        <v>124</v>
      </c>
      <c r="N69" s="175"/>
      <c r="O69" s="3" t="s">
        <v>122</v>
      </c>
      <c r="P69" s="171" t="s">
        <v>123</v>
      </c>
      <c r="Q69" s="171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2" t="s">
        <v>144</v>
      </c>
      <c r="J71" s="172"/>
      <c r="K71" s="172"/>
      <c r="L71" s="172"/>
      <c r="M71" s="173" t="s">
        <v>126</v>
      </c>
      <c r="N71" s="173"/>
      <c r="O71" s="262" t="s">
        <v>143</v>
      </c>
      <c r="P71" s="172"/>
      <c r="Q71" s="172"/>
      <c r="R71" s="172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4" t="s">
        <v>123</v>
      </c>
      <c r="J72" s="174"/>
      <c r="K72" s="174"/>
      <c r="L72" s="174"/>
      <c r="O72" s="171" t="s">
        <v>128</v>
      </c>
      <c r="P72" s="171"/>
      <c r="Q72" s="171"/>
      <c r="R72" s="171"/>
    </row>
    <row r="73" spans="2:22" s="48" customFormat="1" ht="12.75" customHeight="1">
      <c r="M73" s="175" t="s">
        <v>129</v>
      </c>
      <c r="N73" s="175"/>
      <c r="O73" s="147" t="s">
        <v>145</v>
      </c>
      <c r="P73" s="144"/>
      <c r="Q73" s="172" t="s">
        <v>146</v>
      </c>
      <c r="R73" s="172"/>
    </row>
    <row r="74" spans="2:22" s="48" customFormat="1" ht="12.75" customHeight="1">
      <c r="O74" s="3" t="s">
        <v>130</v>
      </c>
      <c r="P74" s="3" t="s">
        <v>122</v>
      </c>
      <c r="Q74" s="171" t="s">
        <v>123</v>
      </c>
      <c r="R74" s="171"/>
    </row>
    <row r="75" spans="2:22" s="48" customFormat="1" ht="12.75" customHeight="1">
      <c r="B75" s="48" t="s">
        <v>131</v>
      </c>
      <c r="C75" s="172" t="s">
        <v>147</v>
      </c>
      <c r="D75" s="172"/>
      <c r="E75" s="172"/>
      <c r="F75" s="172"/>
      <c r="G75" s="172"/>
      <c r="H75" s="172"/>
      <c r="I75" s="145"/>
      <c r="J75" s="145"/>
      <c r="K75" s="145"/>
      <c r="L75" s="172" t="s">
        <v>148</v>
      </c>
      <c r="M75" s="172"/>
      <c r="N75" s="263" t="s">
        <v>149</v>
      </c>
      <c r="O75" s="26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1" t="s">
        <v>122</v>
      </c>
      <c r="J76" s="171"/>
      <c r="K76" s="171"/>
      <c r="L76" s="171" t="s">
        <v>123</v>
      </c>
      <c r="M76" s="171"/>
      <c r="N76" s="171" t="s">
        <v>132</v>
      </c>
      <c r="O76" s="171"/>
    </row>
    <row r="77" spans="2:22" s="48" customFormat="1" ht="12.75" customHeight="1"/>
    <row r="78" spans="2:22" s="48" customFormat="1" ht="12.75" customHeight="1">
      <c r="B78" s="264" t="s">
        <v>150</v>
      </c>
      <c r="C78" s="264"/>
      <c r="D78" s="264"/>
      <c r="E78" s="264"/>
      <c r="F78" s="264"/>
      <c r="G78" s="264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1"/>
      <c r="D81" s="162"/>
      <c r="E81" s="162"/>
      <c r="F81" s="162"/>
      <c r="G81" s="162"/>
      <c r="H81" s="162"/>
      <c r="I81" s="162"/>
      <c r="J81" s="162"/>
      <c r="K81" s="163" t="s">
        <v>133</v>
      </c>
      <c r="L81" s="163"/>
      <c r="M81" s="163"/>
      <c r="N81" s="164"/>
    </row>
    <row r="82" spans="3:14" ht="3.75" hidden="1" customHeight="1" thickTop="1" thickBot="1">
      <c r="C82" s="165"/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6"/>
    </row>
    <row r="83" spans="3:14" ht="13.5" hidden="1" customHeight="1" thickTop="1">
      <c r="C83" s="167" t="s">
        <v>134</v>
      </c>
      <c r="D83" s="168"/>
      <c r="E83" s="168"/>
      <c r="F83" s="168"/>
      <c r="G83" s="168"/>
      <c r="H83" s="168"/>
      <c r="I83" s="168"/>
      <c r="J83" s="168"/>
      <c r="K83" s="169"/>
      <c r="L83" s="169"/>
      <c r="M83" s="169"/>
      <c r="N83" s="170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'0503738'!TR_30200312267_2388287212</vt:lpstr>
      <vt:lpstr>'0503738'!TR_30200312267_2388287213</vt:lpstr>
      <vt:lpstr>'0503738'!TR_30200312267_2388287215</vt:lpstr>
      <vt:lpstr>'0503738'!TR_30200312267_2388287216</vt:lpstr>
      <vt:lpstr>'0503738'!TR_30200312267_2388287217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2024-03-20T08:11:06Z</cp:lastPrinted>
  <dcterms:created xsi:type="dcterms:W3CDTF">2024-03-07T07:59:52Z</dcterms:created>
  <dcterms:modified xsi:type="dcterms:W3CDTF">2024-03-20T08:11:07Z</dcterms:modified>
</cp:coreProperties>
</file>